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77\"/>
    </mc:Choice>
  </mc:AlternateContent>
  <xr:revisionPtr revIDLastSave="0" documentId="13_ncr:1_{E4B498B4-0C58-42C4-9A89-F305BD539DD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1" i="1"/>
  <c r="G32" i="1" s="1"/>
  <c r="E26" i="1"/>
  <c r="E27" i="1" s="1"/>
  <c r="D26" i="1"/>
  <c r="D27" i="1" s="1"/>
  <c r="H25" i="1"/>
  <c r="H26" i="1" s="1"/>
  <c r="H27" i="1" s="1"/>
  <c r="H31" i="1" s="1"/>
  <c r="H32" i="1" s="1"/>
  <c r="H34" i="1" s="1"/>
  <c r="D32" i="1" l="1"/>
  <c r="D31" i="1"/>
  <c r="E31" i="1"/>
  <c r="E32" i="1"/>
  <c r="E34" i="1" s="1"/>
  <c r="G34" i="1"/>
  <c r="G35" i="1" s="1"/>
  <c r="G36" i="1" s="1"/>
  <c r="H35" i="1"/>
  <c r="E35" i="1"/>
  <c r="E36" i="1" s="1"/>
  <c r="D34" i="1" l="1"/>
  <c r="D35" i="1" s="1"/>
  <c r="D36" i="1" s="1"/>
</calcChain>
</file>

<file path=xl/sharedStrings.xml><?xml version="1.0" encoding="utf-8"?>
<sst xmlns="http://schemas.openxmlformats.org/spreadsheetml/2006/main" count="80" uniqueCount="75">
  <si>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</si>
  <si>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</si>
  <si>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</si>
  <si>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</si>
  <si>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</si>
  <si>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</si>
  <si>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</si>
  <si>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</si>
  <si>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</si>
  <si>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</si>
  <si>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</si>
  <si>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</si>
  <si>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</si>
  <si>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</si>
  <si>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</si>
  <si>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</si>
  <si>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</si>
  <si>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</si>
  <si>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</si>
  <si>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ССРСС- 6..</t>
  </si>
  <si>
    <t>"Реконструкция ВЛ-6 кВ Ф-26 ПС  35/6 кВ "Воскресенская" от опоры №2604/1 ЗТП 2610/400 кВА" Волжский район Самарская область</t>
  </si>
  <si>
    <t>2 кв. 2025 года</t>
  </si>
  <si>
    <t>Глава 2. Основные объекты строительства</t>
  </si>
  <si>
    <t>1</t>
  </si>
  <si>
    <t>ЛС-1</t>
  </si>
  <si>
    <t>Воздушная линия 6 кВ</t>
  </si>
  <si>
    <t>Итого по главе 2:</t>
  </si>
  <si>
    <t>Итого по главам 1-7:</t>
  </si>
  <si>
    <t>2</t>
  </si>
  <si>
    <t>Итого по главам 1-8:</t>
  </si>
  <si>
    <t>Глава 9. Прочие работы и затраты</t>
  </si>
  <si>
    <t>3</t>
  </si>
  <si>
    <t>4</t>
  </si>
  <si>
    <t>ЛС-2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</si>
  <si>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</si>
  <si>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</si>
  <si>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</si>
  <si>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</si>
  <si>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</si>
  <si>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</si>
  <si>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</si>
  <si>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</si>
  <si>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</si>
  <si>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</si>
  <si>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</si>
  <si>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</si>
  <si>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</si>
  <si>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</si>
  <si>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</si>
  <si>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</si>
  <si>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</si>
  <si>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</si>
  <si>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</si>
  <si>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</si>
  <si>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</si>
  <si>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</si>
  <si>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2062,12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</si>
  <si>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</si>
  <si>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</si>
  <si>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</si>
  <si>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</si>
  <si>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</si>
  <si>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</si>
  <si>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</si>
  <si>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</si>
  <si>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</si>
  <si>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</si>
  <si>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</si>
  <si>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</si>
  <si>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</si>
  <si>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</si>
  <si>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</si>
  <si>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</si>
  <si>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P_0077</t>
  </si>
  <si>
    <t>Реконструкция ВЛ-6 кВ Ф-26 ПС 35/6 кВ Воскресенская от опоры № 2604/1 до ЗТП 2610/400 кВА ( 0,22 км,в т.ч демонтаж 0,18км ) Волжский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</si>
</sst>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C4826F0E-334C-4B74-B84F-91056ED7C0C8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2598E-3B98-4617-B0AD-21B6DE4BF081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77" customWidth="1"/>
    <col min="2" max="2" width="114.125" style="77" customWidth="1"/>
    <col min="3" max="3" width="39.375" style="77" customWidth="1"/>
    <col min="4" max="4" width="23.125" style="77" customWidth="1"/>
    <col min="5" max="16384" width="9" style="77"/>
  </cols>
  <sheetData>
    <row r="1" spans="1:3" ht="15.75" customHeight="1" x14ac:dyDescent="0.3">
      <c r="A1" s="76"/>
      <c r="B1" s="76"/>
      <c r="C1" s="76"/>
    </row>
    <row r="2" spans="1:3" ht="15.75" customHeight="1" x14ac:dyDescent="0.3">
      <c r="A2" s="78"/>
      <c r="B2" s="78"/>
      <c r="C2" s="78"/>
    </row>
    <row r="3" spans="1:3" ht="15.75" customHeight="1" x14ac:dyDescent="0.3">
      <c r="A3" s="79"/>
      <c r="B3" s="79"/>
      <c r="C3" s="79"/>
    </row>
    <row r="4" spans="1:3" ht="15.75" customHeight="1" x14ac:dyDescent="0.3">
      <c r="A4" s="78"/>
      <c r="B4" s="78"/>
      <c r="C4" s="78"/>
    </row>
    <row r="5" spans="1:3" ht="15.75" customHeight="1" x14ac:dyDescent="0.3">
      <c r="A5" s="78"/>
      <c r="B5" s="78"/>
      <c r="C5" s="78"/>
    </row>
    <row r="6" spans="1:3" ht="15.75" customHeight="1" x14ac:dyDescent="0.3">
      <c r="A6" s="78"/>
      <c r="B6" s="78"/>
      <c r="C6" s="80"/>
    </row>
    <row r="7" spans="1:3" ht="15.75" customHeight="1" x14ac:dyDescent="0.3">
      <c r="A7" s="78"/>
      <c r="B7" s="78"/>
      <c r="C7" s="78"/>
    </row>
    <row r="8" spans="1:3" ht="15.75" customHeight="1" x14ac:dyDescent="0.3">
      <c r="A8" s="79"/>
      <c r="B8" s="79"/>
      <c r="C8" s="79"/>
    </row>
    <row r="9" spans="1:3" ht="15.75" customHeight="1" x14ac:dyDescent="0.3">
      <c r="A9" s="78"/>
      <c r="B9" s="78"/>
      <c r="C9" s="78"/>
    </row>
    <row r="10" spans="1:3" ht="15.75" customHeight="1" x14ac:dyDescent="0.3">
      <c r="A10" s="78"/>
      <c r="B10" s="78"/>
      <c r="C10" s="78"/>
    </row>
    <row r="11" spans="1:3" ht="15.75" customHeight="1" x14ac:dyDescent="0.3">
      <c r="A11" s="78"/>
      <c r="B11" s="78"/>
      <c r="C11" s="78"/>
    </row>
    <row r="12" spans="1:3" ht="15.75" customHeight="1" x14ac:dyDescent="0.3">
      <c r="A12" s="81" t="s">
        <v>57</v>
      </c>
      <c r="B12" s="81"/>
      <c r="C12" s="81"/>
    </row>
    <row r="13" spans="1:3" ht="15.75" customHeight="1" x14ac:dyDescent="0.3">
      <c r="A13" s="78"/>
      <c r="B13" s="78"/>
      <c r="C13" s="78"/>
    </row>
    <row r="14" spans="1:3" ht="15.75" customHeight="1" x14ac:dyDescent="0.3">
      <c r="A14" s="78"/>
      <c r="B14" s="78"/>
      <c r="C14" s="78"/>
    </row>
    <row r="15" spans="1:3" ht="15.75" customHeight="1" x14ac:dyDescent="0.3">
      <c r="A15" s="78"/>
      <c r="B15" s="78"/>
      <c r="C15" s="78"/>
    </row>
    <row r="16" spans="1:3" ht="20.25" customHeight="1" x14ac:dyDescent="0.3">
      <c r="A16" s="82" t="s">
        <v>73</v>
      </c>
      <c r="B16" s="82"/>
      <c r="C16" s="82"/>
    </row>
    <row r="17" spans="1:5" ht="15.75" customHeight="1" x14ac:dyDescent="0.3">
      <c r="A17" s="83" t="s">
        <v>58</v>
      </c>
      <c r="B17" s="83"/>
      <c r="C17" s="83"/>
    </row>
    <row r="18" spans="1:5" ht="15.75" customHeight="1" x14ac:dyDescent="0.3">
      <c r="A18" s="78"/>
      <c r="B18" s="78"/>
      <c r="C18" s="78"/>
    </row>
    <row r="19" spans="1:5" ht="72" customHeight="1" x14ac:dyDescent="0.3">
      <c r="A19" s="84" t="s">
        <v>74</v>
      </c>
      <c r="B19" s="84"/>
      <c r="C19" s="84"/>
    </row>
    <row r="20" spans="1:5" ht="15.75" customHeight="1" x14ac:dyDescent="0.3">
      <c r="A20" s="83" t="s">
        <v>4</v>
      </c>
      <c r="B20" s="83"/>
      <c r="C20" s="83"/>
    </row>
    <row r="21" spans="1:5" ht="15.75" customHeight="1" x14ac:dyDescent="0.3">
      <c r="A21" s="78"/>
      <c r="B21" s="78"/>
      <c r="C21" s="78"/>
    </row>
    <row r="22" spans="1:5" ht="15.75" customHeight="1" x14ac:dyDescent="0.3">
      <c r="A22" s="78"/>
      <c r="B22" s="78"/>
      <c r="C22" s="78"/>
    </row>
    <row r="23" spans="1:5" ht="47.25" customHeight="1" x14ac:dyDescent="0.3">
      <c r="A23" s="85" t="s">
        <v>59</v>
      </c>
      <c r="B23" s="85" t="s">
        <v>60</v>
      </c>
      <c r="C23" s="86" t="s">
        <v>61</v>
      </c>
      <c r="D23"/>
      <c r="E23"/>
    </row>
    <row r="24" spans="1:5" ht="15.75" customHeight="1" x14ac:dyDescent="0.3">
      <c r="A24" s="85">
        <v>1</v>
      </c>
      <c r="B24" s="85">
        <v>2</v>
      </c>
      <c r="C24" s="86">
        <v>3</v>
      </c>
      <c r="D24"/>
      <c r="E24"/>
    </row>
    <row r="25" spans="1:5" ht="15.75" customHeight="1" x14ac:dyDescent="0.3">
      <c r="A25" s="85">
        <v>1</v>
      </c>
      <c r="B25" s="87" t="s">
        <v>62</v>
      </c>
      <c r="C25" s="88"/>
      <c r="D25" s="89"/>
      <c r="E25" s="90"/>
    </row>
    <row r="26" spans="1:5" ht="15.75" customHeight="1" x14ac:dyDescent="0.3">
      <c r="A26" s="91" t="s">
        <v>63</v>
      </c>
      <c r="B26" s="87" t="s">
        <v>64</v>
      </c>
      <c r="C26" s="92">
        <f>Смета!D36+Смета!E36</f>
        <v>1677.87</v>
      </c>
      <c r="D26" s="89"/>
      <c r="E26" s="90"/>
    </row>
    <row r="27" spans="1:5" ht="15.75" customHeight="1" x14ac:dyDescent="0.3">
      <c r="A27" s="91" t="s">
        <v>65</v>
      </c>
      <c r="B27" s="87" t="s">
        <v>66</v>
      </c>
      <c r="C27" s="92">
        <f>Смета!F36</f>
        <v>0</v>
      </c>
      <c r="D27" s="89"/>
      <c r="E27" s="90"/>
    </row>
    <row r="28" spans="1:5" ht="15.75" customHeight="1" x14ac:dyDescent="0.3">
      <c r="A28" s="91" t="s">
        <v>67</v>
      </c>
      <c r="B28" s="87" t="s">
        <v>68</v>
      </c>
      <c r="C28" s="92">
        <f>Смета!G36</f>
        <v>384.25</v>
      </c>
      <c r="D28" s="89"/>
      <c r="E28" s="90"/>
    </row>
    <row r="29" spans="1:5" ht="15.75" customHeight="1" x14ac:dyDescent="0.3">
      <c r="A29" s="85">
        <v>2</v>
      </c>
      <c r="B29" s="87" t="s">
        <v>69</v>
      </c>
      <c r="C29" s="92">
        <f>C26+C27+C28</f>
        <v>2062.12</v>
      </c>
      <c r="D29"/>
      <c r="E29"/>
    </row>
    <row r="30" spans="1:5" ht="15.75" customHeight="1" x14ac:dyDescent="0.3">
      <c r="A30" s="91" t="s">
        <v>70</v>
      </c>
      <c r="B30" s="87" t="s">
        <v>71</v>
      </c>
      <c r="C30" s="93">
        <f>Смета!H34</f>
        <v>343.69</v>
      </c>
      <c r="D30"/>
      <c r="E30"/>
    </row>
    <row r="31" spans="1:5" ht="15.75" customHeight="1" x14ac:dyDescent="0.3">
      <c r="A31" s="85">
        <v>3</v>
      </c>
      <c r="B31" s="87" t="s">
        <v>72</v>
      </c>
      <c r="C31" s="92">
        <f>C29</f>
        <v>2062.12</v>
      </c>
      <c r="D31" s="89"/>
      <c r="E31" s="90"/>
    </row>
    <row r="32" spans="1:5" x14ac:dyDescent="0.3">
      <c r="C32"/>
      <c r="D32" s="94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8" zoomScale="92" zoomScaleNormal="92" workbookViewId="0">
      <selection activeCell="H36" sqref="H36"/>
    </sheetView>
  </sheetViews>
  <sheetFormatPr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58" t="s">
        <v>17</v>
      </c>
      <c r="C1" s="59"/>
      <c r="D1" s="59"/>
      <c r="E1" s="59"/>
      <c r="F1" s="59"/>
      <c r="G1" s="59"/>
      <c r="H1" s="59"/>
      <c r="I1" s="8"/>
    </row>
    <row r="2" spans="1:12" x14ac:dyDescent="0.2">
      <c r="A2" s="53" t="s">
        <v>1</v>
      </c>
      <c r="B2" s="53"/>
      <c r="C2" s="53"/>
      <c r="D2" s="53"/>
      <c r="E2" s="53"/>
      <c r="F2" s="53"/>
      <c r="G2" s="53"/>
      <c r="H2" s="53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56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57" t="s">
        <v>2</v>
      </c>
      <c r="B6" s="57"/>
      <c r="C6" s="57"/>
      <c r="D6" s="57"/>
      <c r="E6" s="57"/>
      <c r="F6" s="57"/>
      <c r="G6" s="57"/>
      <c r="H6" s="57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62" t="s">
        <v>19</v>
      </c>
      <c r="B9" s="63"/>
      <c r="C9" s="63"/>
      <c r="D9" s="63"/>
      <c r="E9" s="63"/>
      <c r="F9" s="63"/>
      <c r="G9" s="63"/>
      <c r="H9" s="63"/>
      <c r="I9" s="13"/>
      <c r="J9" s="13"/>
    </row>
    <row r="10" spans="1:12" ht="24.9" customHeight="1" x14ac:dyDescent="0.2">
      <c r="A10" s="60" t="s">
        <v>20</v>
      </c>
      <c r="B10" s="61"/>
      <c r="C10" s="61"/>
      <c r="D10" s="61"/>
      <c r="E10" s="61"/>
      <c r="F10" s="61"/>
      <c r="G10" s="61"/>
      <c r="H10" s="61"/>
      <c r="I10" s="9"/>
      <c r="J10" s="9"/>
    </row>
    <row r="11" spans="1:12" x14ac:dyDescent="0.2">
      <c r="A11" s="57" t="s">
        <v>4</v>
      </c>
      <c r="B11" s="57"/>
      <c r="C11" s="57"/>
      <c r="D11" s="57"/>
      <c r="E11" s="57"/>
      <c r="F11" s="57"/>
      <c r="G11" s="57"/>
      <c r="H11" s="57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21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66" t="s">
        <v>6</v>
      </c>
      <c r="B15" s="64" t="s">
        <v>7</v>
      </c>
      <c r="C15" s="64" t="s">
        <v>13</v>
      </c>
      <c r="D15" s="54" t="s">
        <v>5</v>
      </c>
      <c r="E15" s="55"/>
      <c r="F15" s="55"/>
      <c r="G15" s="55"/>
      <c r="H15" s="56"/>
    </row>
    <row r="16" spans="1:12" s="18" customFormat="1" ht="69.599999999999994" thickTop="1" thickBot="1" x14ac:dyDescent="0.25">
      <c r="A16" s="67"/>
      <c r="B16" s="65"/>
      <c r="C16" s="65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22</v>
      </c>
      <c r="D18" s="43"/>
      <c r="E18" s="43"/>
      <c r="F18" s="44"/>
      <c r="G18" s="43"/>
      <c r="H18" s="43"/>
    </row>
    <row r="19" spans="1:8" x14ac:dyDescent="0.2">
      <c r="A19" s="46" t="s">
        <v>23</v>
      </c>
      <c r="B19" s="46" t="s">
        <v>24</v>
      </c>
      <c r="C19" s="47" t="s">
        <v>25</v>
      </c>
      <c r="D19" s="24">
        <v>332.94</v>
      </c>
      <c r="E19" s="24">
        <v>1065.28</v>
      </c>
      <c r="F19" s="30"/>
      <c r="G19" s="24"/>
      <c r="H19" s="24">
        <v>1398.22</v>
      </c>
    </row>
    <row r="20" spans="1:8" x14ac:dyDescent="0.2">
      <c r="A20" s="14"/>
      <c r="B20" s="14"/>
      <c r="C20" s="47" t="s">
        <v>26</v>
      </c>
      <c r="D20" s="24">
        <v>332.94</v>
      </c>
      <c r="E20" s="24">
        <v>1065.28</v>
      </c>
      <c r="F20" s="30"/>
      <c r="G20" s="24"/>
      <c r="H20" s="24">
        <v>1398.22</v>
      </c>
    </row>
    <row r="21" spans="1:8" x14ac:dyDescent="0.2">
      <c r="A21" s="14"/>
      <c r="B21" s="14"/>
      <c r="C21" s="47" t="s">
        <v>27</v>
      </c>
      <c r="D21" s="24">
        <v>332.94</v>
      </c>
      <c r="E21" s="24">
        <v>1065.28</v>
      </c>
      <c r="F21" s="30"/>
      <c r="G21" s="24"/>
      <c r="H21" s="24">
        <v>1398.22</v>
      </c>
    </row>
    <row r="22" spans="1:8" x14ac:dyDescent="0.2">
      <c r="A22" s="14"/>
      <c r="B22" s="14"/>
      <c r="C22" s="47" t="s">
        <v>29</v>
      </c>
      <c r="D22" s="24">
        <v>332.94</v>
      </c>
      <c r="E22" s="24">
        <v>1065.28</v>
      </c>
      <c r="F22" s="30"/>
      <c r="G22" s="24"/>
      <c r="H22" s="24">
        <v>1398.22</v>
      </c>
    </row>
    <row r="23" spans="1:8" ht="12" x14ac:dyDescent="0.2">
      <c r="A23" s="41"/>
      <c r="B23" s="41"/>
      <c r="C23" s="45" t="s">
        <v>30</v>
      </c>
      <c r="D23" s="43"/>
      <c r="E23" s="43"/>
      <c r="F23" s="44"/>
      <c r="G23" s="43"/>
      <c r="H23" s="43"/>
    </row>
    <row r="24" spans="1:8" x14ac:dyDescent="0.2">
      <c r="A24" s="46" t="s">
        <v>28</v>
      </c>
      <c r="B24" s="46" t="s">
        <v>33</v>
      </c>
      <c r="C24" s="47" t="s">
        <v>34</v>
      </c>
      <c r="D24" s="24"/>
      <c r="E24" s="24"/>
      <c r="F24" s="30"/>
      <c r="G24" s="24">
        <v>32.229999999999997</v>
      </c>
      <c r="H24" s="24">
        <v>32.229999999999997</v>
      </c>
    </row>
    <row r="25" spans="1:8" x14ac:dyDescent="0.2">
      <c r="A25" s="14"/>
      <c r="B25" s="14"/>
      <c r="C25" s="47" t="s">
        <v>35</v>
      </c>
      <c r="D25" s="24"/>
      <c r="E25" s="24"/>
      <c r="F25" s="30"/>
      <c r="G25" s="24">
        <v>32.229999999999997</v>
      </c>
      <c r="H25" s="24">
        <f>H24</f>
        <v>32.229999999999997</v>
      </c>
    </row>
    <row r="26" spans="1:8" x14ac:dyDescent="0.2">
      <c r="A26" s="14"/>
      <c r="B26" s="14"/>
      <c r="C26" s="47" t="s">
        <v>36</v>
      </c>
      <c r="D26" s="24">
        <f>D22</f>
        <v>332.94</v>
      </c>
      <c r="E26" s="24">
        <f>E22</f>
        <v>1065.28</v>
      </c>
      <c r="F26" s="30"/>
      <c r="G26" s="24">
        <v>32.229999999999997</v>
      </c>
      <c r="H26" s="24">
        <f>H22+H25</f>
        <v>1430.45</v>
      </c>
    </row>
    <row r="27" spans="1:8" x14ac:dyDescent="0.2">
      <c r="A27" s="14"/>
      <c r="B27" s="14"/>
      <c r="C27" s="47" t="s">
        <v>37</v>
      </c>
      <c r="D27" s="24">
        <f>D26</f>
        <v>332.94</v>
      </c>
      <c r="E27" s="24">
        <f>E26</f>
        <v>1065.28</v>
      </c>
      <c r="F27" s="30"/>
      <c r="G27" s="24">
        <v>32.229999999999997</v>
      </c>
      <c r="H27" s="24">
        <f>H26</f>
        <v>1430.45</v>
      </c>
    </row>
    <row r="28" spans="1:8" ht="180" x14ac:dyDescent="0.2">
      <c r="A28" s="41"/>
      <c r="B28" s="41"/>
      <c r="C28" s="45" t="s">
        <v>38</v>
      </c>
      <c r="D28" s="43"/>
      <c r="E28" s="43"/>
      <c r="F28" s="44"/>
      <c r="G28" s="43"/>
      <c r="H28" s="43"/>
    </row>
    <row r="29" spans="1:8" x14ac:dyDescent="0.2">
      <c r="A29" s="46" t="s">
        <v>31</v>
      </c>
      <c r="B29" s="46" t="s">
        <v>39</v>
      </c>
      <c r="C29" s="47" t="s">
        <v>40</v>
      </c>
      <c r="D29" s="24"/>
      <c r="E29" s="24"/>
      <c r="F29" s="30"/>
      <c r="G29" s="24">
        <v>287.98</v>
      </c>
      <c r="H29" s="24">
        <v>287.98</v>
      </c>
    </row>
    <row r="30" spans="1:8" x14ac:dyDescent="0.2">
      <c r="A30" s="14"/>
      <c r="B30" s="14"/>
      <c r="C30" s="47" t="s">
        <v>41</v>
      </c>
      <c r="D30" s="24"/>
      <c r="E30" s="24"/>
      <c r="F30" s="30"/>
      <c r="G30" s="24">
        <v>287.98</v>
      </c>
      <c r="H30" s="24">
        <v>287.98</v>
      </c>
    </row>
    <row r="31" spans="1:8" ht="12" x14ac:dyDescent="0.2">
      <c r="A31" s="14"/>
      <c r="B31" s="14"/>
      <c r="C31" s="48" t="s">
        <v>42</v>
      </c>
      <c r="D31" s="49">
        <f>D27</f>
        <v>332.94</v>
      </c>
      <c r="E31" s="49">
        <f>E27</f>
        <v>1065.28</v>
      </c>
      <c r="F31" s="30"/>
      <c r="G31" s="49">
        <f>G27+G30</f>
        <v>320.20999999999998</v>
      </c>
      <c r="H31" s="49">
        <f>H27+H30</f>
        <v>1718.43</v>
      </c>
    </row>
    <row r="32" spans="1:8" x14ac:dyDescent="0.2">
      <c r="A32" s="14"/>
      <c r="B32" s="14"/>
      <c r="C32" s="47" t="s">
        <v>43</v>
      </c>
      <c r="D32" s="24">
        <f>D27</f>
        <v>332.94</v>
      </c>
      <c r="E32" s="24">
        <f>E27</f>
        <v>1065.28</v>
      </c>
      <c r="F32" s="30"/>
      <c r="G32" s="24">
        <f>G31</f>
        <v>320.20999999999998</v>
      </c>
      <c r="H32" s="24">
        <f>H31</f>
        <v>1718.43</v>
      </c>
    </row>
    <row r="33" spans="1:8" x14ac:dyDescent="0.2">
      <c r="A33" s="14"/>
      <c r="B33" s="14"/>
      <c r="C33" s="47" t="s">
        <v>44</v>
      </c>
      <c r="D33" s="24"/>
      <c r="E33" s="24"/>
      <c r="F33" s="30"/>
      <c r="G33" s="24"/>
      <c r="H33" s="24"/>
    </row>
    <row r="34" spans="1:8" x14ac:dyDescent="0.2">
      <c r="A34" s="46" t="s">
        <v>32</v>
      </c>
      <c r="B34" s="46" t="s">
        <v>45</v>
      </c>
      <c r="C34" s="47" t="s">
        <v>46</v>
      </c>
      <c r="D34" s="24">
        <f>D32*0.2</f>
        <v>66.59</v>
      </c>
      <c r="E34" s="24">
        <f>E32*0.2</f>
        <v>213.06</v>
      </c>
      <c r="F34" s="30"/>
      <c r="G34" s="24">
        <f>G32*0.2</f>
        <v>64.040000000000006</v>
      </c>
      <c r="H34" s="24">
        <f>H32*0.2</f>
        <v>343.69</v>
      </c>
    </row>
    <row r="35" spans="1:8" x14ac:dyDescent="0.2">
      <c r="A35" s="14"/>
      <c r="B35" s="14"/>
      <c r="C35" s="47" t="s">
        <v>43</v>
      </c>
      <c r="D35" s="24">
        <f>D32+D34</f>
        <v>399.53</v>
      </c>
      <c r="E35" s="24">
        <f>E32+E34</f>
        <v>1278.3399999999999</v>
      </c>
      <c r="F35" s="30"/>
      <c r="G35" s="24">
        <f>G32+G34</f>
        <v>384.25</v>
      </c>
      <c r="H35" s="24">
        <f>H32+H34</f>
        <v>2062.12</v>
      </c>
    </row>
    <row r="36" spans="1:8" ht="12" x14ac:dyDescent="0.2">
      <c r="A36" s="14"/>
      <c r="B36" s="14"/>
      <c r="C36" s="48" t="s">
        <v>47</v>
      </c>
      <c r="D36" s="49">
        <f>D35</f>
        <v>399.53</v>
      </c>
      <c r="E36" s="49">
        <f>E35</f>
        <v>1278.3399999999999</v>
      </c>
      <c r="F36" s="30"/>
      <c r="G36" s="49">
        <f>G35</f>
        <v>384.25</v>
      </c>
      <c r="H36" s="49">
        <v>2062.12</v>
      </c>
    </row>
    <row r="37" spans="1:8" x14ac:dyDescent="0.2">
      <c r="A37" s="14"/>
      <c r="B37" s="14"/>
      <c r="C37" s="47" t="s">
        <v>48</v>
      </c>
      <c r="D37" s="24"/>
      <c r="E37" s="24"/>
      <c r="F37" s="30"/>
      <c r="G37" s="24"/>
      <c r="H37" s="24"/>
    </row>
    <row r="38" spans="1:8" x14ac:dyDescent="0.2">
      <c r="A38" s="41"/>
      <c r="B38" s="41"/>
      <c r="C38" s="42"/>
      <c r="D38" s="43"/>
      <c r="E38" s="43"/>
      <c r="F38" s="44"/>
      <c r="G38" s="43"/>
      <c r="H38" s="43"/>
    </row>
    <row r="39" spans="1:8" x14ac:dyDescent="0.2">
      <c r="A39" s="14"/>
      <c r="B39" s="14"/>
      <c r="C39" s="15"/>
      <c r="D39" s="24"/>
      <c r="E39" s="24"/>
      <c r="F39" s="30"/>
      <c r="G39" s="24"/>
      <c r="H39" s="24"/>
    </row>
    <row r="40" spans="1:8" x14ac:dyDescent="0.2">
      <c r="A40" s="14"/>
      <c r="B40" s="74" t="s">
        <v>49</v>
      </c>
      <c r="C40" s="75"/>
      <c r="D40" s="68"/>
      <c r="E40" s="69"/>
      <c r="F40" s="69"/>
      <c r="G40" s="69"/>
      <c r="H40" s="69"/>
    </row>
    <row r="41" spans="1:8" x14ac:dyDescent="0.2">
      <c r="A41" s="14"/>
      <c r="B41" s="14"/>
      <c r="C41" s="15"/>
      <c r="D41" s="70" t="s">
        <v>50</v>
      </c>
      <c r="E41" s="71"/>
      <c r="F41" s="71"/>
      <c r="G41" s="71"/>
      <c r="H41" s="71"/>
    </row>
    <row r="42" spans="1:8" x14ac:dyDescent="0.2">
      <c r="A42" s="14"/>
      <c r="B42" s="14"/>
      <c r="C42" s="15"/>
      <c r="D42" s="24"/>
      <c r="E42" s="24"/>
      <c r="F42" s="30"/>
      <c r="G42" s="24"/>
      <c r="H42" s="24"/>
    </row>
    <row r="43" spans="1:8" x14ac:dyDescent="0.2">
      <c r="A43" s="14"/>
      <c r="B43" s="74" t="s">
        <v>51</v>
      </c>
      <c r="C43" s="75"/>
      <c r="D43" s="68"/>
      <c r="E43" s="69"/>
      <c r="F43" s="69"/>
      <c r="G43" s="69"/>
      <c r="H43" s="69"/>
    </row>
    <row r="44" spans="1:8" x14ac:dyDescent="0.2">
      <c r="A44" s="14"/>
      <c r="B44" s="14"/>
      <c r="C44" s="15"/>
      <c r="D44" s="70" t="s">
        <v>50</v>
      </c>
      <c r="E44" s="71"/>
      <c r="F44" s="71"/>
      <c r="G44" s="71"/>
      <c r="H44" s="71"/>
    </row>
    <row r="45" spans="1:8" x14ac:dyDescent="0.2">
      <c r="A45" s="14"/>
      <c r="B45" s="14"/>
      <c r="C45" s="15"/>
      <c r="D45" s="24"/>
      <c r="E45" s="24"/>
      <c r="F45" s="30"/>
      <c r="G45" s="24"/>
      <c r="H45" s="24"/>
    </row>
    <row r="46" spans="1:8" x14ac:dyDescent="0.2">
      <c r="A46" s="14"/>
      <c r="B46" s="14" t="s">
        <v>52</v>
      </c>
      <c r="C46" s="50"/>
      <c r="D46" s="51" t="s">
        <v>53</v>
      </c>
      <c r="E46" s="68"/>
      <c r="F46" s="69"/>
      <c r="G46" s="69"/>
      <c r="H46" s="69"/>
    </row>
    <row r="47" spans="1:8" x14ac:dyDescent="0.2">
      <c r="A47" s="14"/>
      <c r="B47" s="14"/>
      <c r="C47" s="52" t="s">
        <v>54</v>
      </c>
      <c r="D47" s="24"/>
      <c r="E47" s="70" t="s">
        <v>50</v>
      </c>
      <c r="F47" s="71"/>
      <c r="G47" s="71"/>
      <c r="H47" s="71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14" t="s">
        <v>0</v>
      </c>
      <c r="C49" s="72"/>
      <c r="D49" s="69"/>
      <c r="E49" s="69"/>
      <c r="F49" s="69"/>
      <c r="G49" s="69"/>
      <c r="H49" s="69"/>
    </row>
    <row r="50" spans="1:8" x14ac:dyDescent="0.2">
      <c r="A50" s="14"/>
      <c r="B50" s="14"/>
      <c r="C50" s="73" t="s">
        <v>55</v>
      </c>
      <c r="D50" s="71"/>
      <c r="E50" s="71"/>
      <c r="F50" s="71"/>
      <c r="G50" s="71"/>
      <c r="H50" s="71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</sheetData>
  <mergeCells count="20">
    <mergeCell ref="E46:H46"/>
    <mergeCell ref="E47:H47"/>
    <mergeCell ref="C49:H49"/>
    <mergeCell ref="C50:H50"/>
    <mergeCell ref="B40:C40"/>
    <mergeCell ref="D40:H40"/>
    <mergeCell ref="D41:H41"/>
    <mergeCell ref="B43:C43"/>
    <mergeCell ref="D43:H43"/>
    <mergeCell ref="D44:H44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2025-09-25T18:51:09Z</dcterms:modified>
</cp:coreProperties>
</file>